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2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4" i="1" l="1"/>
  <c r="G24" i="1" s="1"/>
  <c r="D23" i="1"/>
  <c r="G23" i="1" s="1"/>
  <c r="D22" i="1"/>
  <c r="G22" i="1" s="1"/>
  <c r="D21" i="1"/>
  <c r="G21" i="1" s="1"/>
  <c r="F20" i="1"/>
  <c r="E20" i="1"/>
  <c r="D19" i="1"/>
  <c r="G19" i="1" s="1"/>
  <c r="F18" i="1"/>
  <c r="E18" i="1"/>
  <c r="F17" i="1"/>
  <c r="E17" i="1"/>
  <c r="F16" i="1"/>
  <c r="E16" i="1"/>
  <c r="D15" i="1"/>
  <c r="F14" i="1"/>
  <c r="E14" i="1"/>
  <c r="D13" i="1"/>
  <c r="F12" i="1"/>
  <c r="E12" i="1"/>
  <c r="F11" i="1"/>
  <c r="E11" i="1"/>
  <c r="F10" i="1"/>
  <c r="E10" i="1"/>
  <c r="D9" i="1"/>
  <c r="G9" i="1" s="1"/>
  <c r="F8" i="1"/>
  <c r="E8" i="1"/>
  <c r="F7" i="1"/>
  <c r="E7" i="1"/>
  <c r="F6" i="1"/>
  <c r="E6" i="1"/>
  <c r="F5" i="1"/>
  <c r="E5" i="1"/>
  <c r="F4" i="1"/>
  <c r="E4" i="1"/>
  <c r="F3" i="1"/>
  <c r="E3" i="1"/>
</calcChain>
</file>

<file path=xl/sharedStrings.xml><?xml version="1.0" encoding="utf-8"?>
<sst xmlns="http://schemas.openxmlformats.org/spreadsheetml/2006/main" count="82" uniqueCount="70">
  <si>
    <t>Chronostratigraphic control points</t>
  </si>
  <si>
    <t xml:space="preserve">1st order </t>
  </si>
  <si>
    <t>2nd order</t>
  </si>
  <si>
    <t>Depth A15-3</t>
  </si>
  <si>
    <t>Top Olduvai</t>
  </si>
  <si>
    <r>
      <t xml:space="preserve">FOD </t>
    </r>
    <r>
      <rPr>
        <i/>
        <sz val="10"/>
        <rFont val="Arial"/>
        <family val="2"/>
      </rPr>
      <t>Azolla filicoides</t>
    </r>
  </si>
  <si>
    <t>(Kuhlmann et al., 2006a; Kasse, 1996)</t>
  </si>
  <si>
    <t>base Olduvai</t>
  </si>
  <si>
    <t>(Kuhlmann et al., 2006a)</t>
  </si>
  <si>
    <t>top MIS 92 (GR*)</t>
  </si>
  <si>
    <t>(Noorbergen et al., 2015)</t>
  </si>
  <si>
    <t>top MIS 93 (GR*)</t>
  </si>
  <si>
    <t>top MIS 94 (GR*)</t>
  </si>
  <si>
    <t>top MIS 95 (GR*)</t>
  </si>
  <si>
    <r>
      <t xml:space="preserve">LOD </t>
    </r>
    <r>
      <rPr>
        <i/>
        <sz val="10"/>
        <rFont val="Arial"/>
        <family val="2"/>
      </rPr>
      <t>Operculodinium erikianum</t>
    </r>
    <r>
      <rPr>
        <sz val="10"/>
        <rFont val="Arial"/>
        <family val="2"/>
      </rPr>
      <t xml:space="preserve"> (A15-4)</t>
    </r>
  </si>
  <si>
    <t>X-event</t>
  </si>
  <si>
    <t>top MIS 96 (GR*)</t>
  </si>
  <si>
    <t>(Noorbergen et al., 2015; Kuhlmann et al., 2006a)</t>
  </si>
  <si>
    <t>top MIS 97 (GR*)</t>
  </si>
  <si>
    <t>top MIS 98 (GR*)</t>
  </si>
  <si>
    <r>
      <t>LOD</t>
    </r>
    <r>
      <rPr>
        <i/>
        <sz val="10"/>
        <rFont val="Arial"/>
        <family val="2"/>
      </rPr>
      <t xml:space="preserve"> Invetrocysta lacrymosa</t>
    </r>
    <r>
      <rPr>
        <sz val="10"/>
        <rFont val="Arial"/>
        <family val="2"/>
      </rPr>
      <t xml:space="preserve"> (A15-4), scattered</t>
    </r>
  </si>
  <si>
    <t>0.5 **</t>
  </si>
  <si>
    <t xml:space="preserve">(Hennissen et al., 2014; De Schepper and Head, 2008). </t>
  </si>
  <si>
    <t>top MIS 99 (GR*)</t>
  </si>
  <si>
    <r>
      <t xml:space="preserve">LOD </t>
    </r>
    <r>
      <rPr>
        <i/>
        <sz val="10"/>
        <rFont val="Arial"/>
        <family val="2"/>
      </rPr>
      <t>Melitasphaeridium choanophorum</t>
    </r>
    <r>
      <rPr>
        <sz val="10"/>
        <rFont val="Arial"/>
        <family val="2"/>
      </rPr>
      <t>, scattered</t>
    </r>
  </si>
  <si>
    <t>top MIS 100 (GR*)</t>
  </si>
  <si>
    <t>top MIS 101 (GR*)</t>
  </si>
  <si>
    <t>top MIS 102 (GR*)</t>
  </si>
  <si>
    <r>
      <t xml:space="preserve">LCO </t>
    </r>
    <r>
      <rPr>
        <i/>
        <sz val="10"/>
        <rFont val="Arial"/>
        <family val="2"/>
      </rPr>
      <t>Neogloboquadrina atlantica</t>
    </r>
    <r>
      <rPr>
        <sz val="10"/>
        <rFont val="Arial"/>
        <family val="2"/>
      </rPr>
      <t xml:space="preserve"> (s)</t>
    </r>
  </si>
  <si>
    <t>(Weaver and Clement, 1986; Spiegler and Jansen, 1989</t>
  </si>
  <si>
    <t>G/M boundary</t>
  </si>
  <si>
    <r>
      <t xml:space="preserve">LOD </t>
    </r>
    <r>
      <rPr>
        <i/>
        <sz val="10"/>
        <rFont val="Arial"/>
        <family val="2"/>
      </rPr>
      <t>Barssidinium</t>
    </r>
    <r>
      <rPr>
        <sz val="10"/>
        <rFont val="Arial"/>
        <family val="2"/>
      </rPr>
      <t xml:space="preserve"> (calibrated at A15-3)</t>
    </r>
  </si>
  <si>
    <t>(Kuhlmann et al., 2006a; De Schepper &amp; Head, 2009)</t>
  </si>
  <si>
    <r>
      <t xml:space="preserve">FOD </t>
    </r>
    <r>
      <rPr>
        <i/>
        <sz val="10"/>
        <rFont val="Arial"/>
        <family val="2"/>
      </rPr>
      <t>Elphidiella hannai</t>
    </r>
    <r>
      <rPr>
        <sz val="10"/>
        <rFont val="Arial"/>
        <family val="2"/>
      </rPr>
      <t>, base FA zone</t>
    </r>
  </si>
  <si>
    <t>(Doppert, 1980; King, 1983)</t>
  </si>
  <si>
    <r>
      <t xml:space="preserve">LOD </t>
    </r>
    <r>
      <rPr>
        <i/>
        <sz val="10"/>
        <rFont val="Arial"/>
        <family val="2"/>
      </rPr>
      <t>Reticulosphaera actinocoronata</t>
    </r>
  </si>
  <si>
    <t>De Schepper et al., 2015; 2017</t>
  </si>
  <si>
    <r>
      <rPr>
        <i/>
        <sz val="10"/>
        <rFont val="Arial"/>
        <family val="2"/>
      </rPr>
      <t>Uvigerina macrocarinata</t>
    </r>
    <r>
      <rPr>
        <sz val="10"/>
        <rFont val="Arial"/>
        <family val="2"/>
      </rPr>
      <t xml:space="preserve"> and </t>
    </r>
    <r>
      <rPr>
        <i/>
        <sz val="10"/>
        <rFont val="Arial"/>
        <family val="2"/>
      </rPr>
      <t>Bolboforma fragoris</t>
    </r>
  </si>
  <si>
    <t>(Von Daniels, 1986; Spiegler and von Daniels, 1991; Spiegler, 1999)</t>
  </si>
  <si>
    <r>
      <rPr>
        <i/>
        <sz val="10"/>
        <rFont val="Arial"/>
        <family val="2"/>
      </rPr>
      <t>Unipontidinium aquaeductum</t>
    </r>
    <r>
      <rPr>
        <sz val="10"/>
        <rFont val="Arial"/>
        <family val="2"/>
      </rPr>
      <t xml:space="preserve">, </t>
    </r>
    <r>
      <rPr>
        <i/>
        <sz val="10"/>
        <rFont val="Arial"/>
        <family val="2"/>
      </rPr>
      <t>Apteodinium spiridoides</t>
    </r>
    <r>
      <rPr>
        <sz val="10"/>
        <rFont val="Arial"/>
        <family val="2"/>
      </rPr>
      <t xml:space="preserve">, </t>
    </r>
    <r>
      <rPr>
        <i/>
        <sz val="10"/>
        <rFont val="Arial"/>
        <family val="2"/>
      </rPr>
      <t>Palaeocystodinium ventricosum</t>
    </r>
  </si>
  <si>
    <t>(De Verteuil and Norris, 1996, updated to Ogg et al., 2016)</t>
  </si>
  <si>
    <t>LOD= Last occurrence datum, FOD= First occurrence datum, LCO= Last Common Occurrence</t>
  </si>
  <si>
    <t>** Increased range represents disjunct record in A15-4</t>
  </si>
  <si>
    <t>Ma</t>
  </si>
  <si>
    <t>Max. age (Ma)</t>
  </si>
  <si>
    <t>Min. age</t>
  </si>
  <si>
    <t>Reference calibration</t>
  </si>
  <si>
    <t>Range</t>
  </si>
  <si>
    <t>mbsl</t>
  </si>
  <si>
    <r>
      <t xml:space="preserve">* GR events are correlated to Noordwijk well where they are tuned by high resolution </t>
    </r>
    <r>
      <rPr>
        <sz val="10"/>
        <rFont val="Calibri"/>
        <family val="2"/>
      </rPr>
      <t>δ</t>
    </r>
    <r>
      <rPr>
        <sz val="10"/>
        <rFont val="Arial"/>
        <family val="2"/>
      </rPr>
      <t>18O to LR04 (Noorbergen et al., 2015)</t>
    </r>
  </si>
  <si>
    <t>Kuhlmann, G., Langereis, C.G., Munsterman, D., van Leeuwen, R.-J., Verreussel, R., Meulenkamp, J., Wong, T.E., 2006a. Chronostratigraphy of Late Neogene sediments in the southern North Sea Basin and paleoenvironmental interpretations. Palaeogeography, Palaeoclimatology, Palaeoecology 239: 426–455. https://doi.org/10.1016/j.palaeo.2006.02.004.</t>
  </si>
  <si>
    <t>Kuhlmann, G., Langereis, C.G., Munsterman, D., van Leeuwen, R.-J., Verreussel, R., Meulenkamp, J.E., Wong, Th.E., 2006b. Integrated chronostratigraphy of the Pliocene–Pleistocene interval and its relation to the regional stratigraphical stages in the southern North Sea region. Netherlands Journal of Geosciences - Geologie en Mijnbouw 85 (1): 19–35. https://doi.org/10.1017/S0016774600021405.</t>
  </si>
  <si>
    <t>Noorbergen, L.J., Lourens, L.J., Munsterman, D. K., Verreussel, R.M.C.H., 2015. Stable isotope stratigraphy of the early Quaternary of borehole Noordwijk, southern North Sea .Quaternary International 386: 148 – 157. DOI:10.1016/j.quaint.2015.02.045.</t>
  </si>
  <si>
    <t>Kasse, C., 1996. Paleomagnetic dating and effects of Weichselian periglacial processes on the magnetization of early Pleistocene deposits  (southern Netherlands, northern Belgium). Geologie en Mijnbouw 75: 19–31</t>
  </si>
  <si>
    <t>Von Daniels, C.H., 1986. Uvigerina in the NW European Neogene. In: van der Zwaan, G.J., Jorissen, F.J., Verhallen, P.J.J.M., von Daniels, C.H. (Eds.), Atlantic–European Oligocene to Recent Uvigerina. Utrecht Micropaleontological Bulletin, vol. 35, pp. 67–119.</t>
  </si>
  <si>
    <t>Weaver, P.P.E., Clement, B.M., 1986. Synchronicity of Pliocene planktonic foraminiferid datums in the North Atlantic. Marine Micropalaeontology 10: 295–307.</t>
  </si>
  <si>
    <t>Spiegler, D., 1999. Bolboforma biostratigraphy from the Hatton–Rockall Basin (North Atlantic). In: Raymo, M.E., Jansen, E., Blum, P., Herbert, T.D. (Eds.), Proceedings ODP, Scientific Results, vol. 162. Ocean Drilling Program, College Station, TX, pp. 35–49.</t>
  </si>
  <si>
    <t>Spiegler, D., Jansen, E., 1989. Planktonic foraminifer biostratigraphy of Norwegian Sea sediments: ODP leg 104. In: Eldholm, O., Thiede, J., Tayler, E., et al. (Eds.), Proceedings of the Ocean Drilling Program, Scientific Results, pp. 681–696.</t>
  </si>
  <si>
    <t>Spiegler, D., von Daniels, C.H., 1991. A stratigraphic and taxonomic atlas of Bolboforma (Protophytes, incertae Sedis, Tertiary). Journal of Foraminiferal Research 21: 126–158.</t>
  </si>
  <si>
    <t>De Verteuil, L., Norris, G., 1996. Miocene dinoflagellate stratigraphy and systematics of Maryland and Virginia. Micropaleontology 42 (supplement, 172 pp.).</t>
  </si>
  <si>
    <t>De Schepper, S., and M. J. Head (2008a), Age calibration of dinoflagellate cyst and acritarch events in the Pliocene – Pleistocene of the eastern North Atlantic (DSDP Hole 610A),Stratigraphy, 5(2), 137–161</t>
  </si>
  <si>
    <t>Doppert, J.W.C., 1980. Lithostratigraphy and biostratigraphy of marine Neogene deposits in the Netherlands. Mededelingen Rijks Geologische Dienst 32-16: 255-311.</t>
  </si>
  <si>
    <t>King, C., 1983. Cainozoic micropalaeontological biostratigraphy of the North Sea. Report Institute Geological Sciences 82: 1-40: 6 pl.</t>
  </si>
  <si>
    <t xml:space="preserve">Hennissen, J.A.I., Head, M.J., De Schepper, S., Groeneveld, J., 2014. Palynological evidence for a southward shift of the North Atlantic Current at ~2.6 Ma during the intensification of late Cenozoic Northern Hemisphere glaciation. Paleoceanography 29: 564–580. </t>
  </si>
  <si>
    <t>De Schepper, S., Beck, K.M., Mangerud, M., 2017. Late Neogene dinoflagellate cyst and acritarch biostratigraphy for Ocean Drilling Program Hole 642B, Norwegian Sea. Review of Palaeobotany and Palynology. 236: 12-32.</t>
  </si>
  <si>
    <t>De Schepper, S. Schreck, M. Beck, K.M., Matthiessen, J., Fahl, K., Mangerud, G., 2015. Early Pliocene onset of modern Nordic Seas circulation related to ocean gateway changes. Nature Communications. 6:8659</t>
  </si>
  <si>
    <t>(De Schepper et al., 2017; diachronous, excl. in model)</t>
  </si>
  <si>
    <t>(De Schepper and Head, 2008a; De Schepper et al., 2015).</t>
  </si>
  <si>
    <t>References</t>
  </si>
  <si>
    <t>Age plotted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</si>
</sst>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2" fillId="0" borderId="0" xfId="0" applyFont="1" applyFill="1" applyBorder="1"/>
    <xf numFmtId="0" fontId="2" fillId="0" borderId="0" xfId="0" applyFont="1" applyBorder="1"/>
    <xf numFmtId="0" fontId="1" fillId="0" borderId="0" xfId="0" applyFont="1" applyBorder="1"/>
    <xf numFmtId="0" fontId="0" fillId="0" borderId="0" xfId="0" applyAlignment="1">
      <alignment vertical="center"/>
    </xf>
    <xf numFmtId="0" fontId="3" fillId="0" borderId="0" xfId="0" applyFont="1" applyFill="1"/>
    <xf numFmtId="0" fontId="5" fillId="0" borderId="0" xfId="0" applyFont="1" applyFill="1"/>
    <xf numFmtId="0" fontId="3" fillId="0" borderId="0" xfId="0" applyFont="1" applyFill="1" applyAlignme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abSelected="1" workbookViewId="0">
      <selection activeCell="F14" sqref="F14"/>
    </sheetView>
  </sheetViews>
  <sheetFormatPr defaultRowHeight="15" x14ac:dyDescent="0.25"/>
  <cols>
    <col min="1" max="1" width="12.28515625" customWidth="1"/>
    <col min="2" max="2" width="45.5703125" customWidth="1"/>
    <col min="3" max="3" width="11.7109375" customWidth="1"/>
    <col min="4" max="4" width="11.42578125" bestFit="1" customWidth="1"/>
    <col min="8" max="8" width="58.42578125" bestFit="1" customWidth="1"/>
  </cols>
  <sheetData>
    <row r="1" spans="1:8" x14ac:dyDescent="0.25">
      <c r="A1" s="1" t="s">
        <v>0</v>
      </c>
      <c r="C1" s="9" t="s">
        <v>3</v>
      </c>
      <c r="D1" s="10" t="s">
        <v>69</v>
      </c>
      <c r="E1" s="9" t="s">
        <v>44</v>
      </c>
      <c r="F1" s="9" t="s">
        <v>45</v>
      </c>
      <c r="G1" s="8" t="s">
        <v>47</v>
      </c>
    </row>
    <row r="2" spans="1:8" x14ac:dyDescent="0.25">
      <c r="A2" s="2" t="s">
        <v>1</v>
      </c>
      <c r="B2" s="2" t="s">
        <v>2</v>
      </c>
      <c r="C2" s="5" t="s">
        <v>48</v>
      </c>
      <c r="D2" s="7" t="s">
        <v>43</v>
      </c>
      <c r="E2" s="7" t="s">
        <v>43</v>
      </c>
      <c r="F2" s="7" t="s">
        <v>43</v>
      </c>
      <c r="G2" s="7" t="s">
        <v>43</v>
      </c>
      <c r="H2" s="2" t="s">
        <v>46</v>
      </c>
    </row>
    <row r="3" spans="1:8" x14ac:dyDescent="0.25">
      <c r="A3" t="s">
        <v>4</v>
      </c>
      <c r="B3" s="3" t="s">
        <v>5</v>
      </c>
      <c r="C3">
        <v>441</v>
      </c>
      <c r="D3">
        <v>1.7849999999999999</v>
      </c>
      <c r="E3">
        <f t="shared" ref="E3:E14" si="0">D3+0.01</f>
        <v>1.7949999999999999</v>
      </c>
      <c r="F3">
        <f>D3-0.01</f>
        <v>1.7749999999999999</v>
      </c>
      <c r="G3">
        <v>0.02</v>
      </c>
      <c r="H3" s="12" t="s">
        <v>6</v>
      </c>
    </row>
    <row r="4" spans="1:8" x14ac:dyDescent="0.25">
      <c r="A4" t="s">
        <v>7</v>
      </c>
      <c r="C4">
        <v>564.5</v>
      </c>
      <c r="D4">
        <v>1.9419999999999999</v>
      </c>
      <c r="E4">
        <f t="shared" si="0"/>
        <v>1.952</v>
      </c>
      <c r="F4">
        <f t="shared" ref="F4:F14" si="1">D4-0.01</f>
        <v>1.9319999999999999</v>
      </c>
      <c r="G4">
        <v>0.02</v>
      </c>
      <c r="H4" s="12" t="s">
        <v>8</v>
      </c>
    </row>
    <row r="5" spans="1:8" x14ac:dyDescent="0.25">
      <c r="B5" s="3" t="s">
        <v>9</v>
      </c>
      <c r="C5">
        <v>810</v>
      </c>
      <c r="D5">
        <v>2.35</v>
      </c>
      <c r="E5">
        <f>D5+0.01</f>
        <v>2.36</v>
      </c>
      <c r="F5">
        <f t="shared" si="1"/>
        <v>2.3400000000000003</v>
      </c>
      <c r="G5">
        <v>0.02</v>
      </c>
      <c r="H5" s="13" t="s">
        <v>10</v>
      </c>
    </row>
    <row r="6" spans="1:8" x14ac:dyDescent="0.25">
      <c r="B6" s="3" t="s">
        <v>11</v>
      </c>
      <c r="C6">
        <v>845</v>
      </c>
      <c r="D6">
        <v>2.3730000000000002</v>
      </c>
      <c r="E6">
        <f t="shared" si="0"/>
        <v>2.383</v>
      </c>
      <c r="F6">
        <f t="shared" si="1"/>
        <v>2.3630000000000004</v>
      </c>
      <c r="G6">
        <v>0.02</v>
      </c>
      <c r="H6" s="13" t="s">
        <v>10</v>
      </c>
    </row>
    <row r="7" spans="1:8" x14ac:dyDescent="0.25">
      <c r="B7" t="s">
        <v>12</v>
      </c>
      <c r="C7">
        <v>890</v>
      </c>
      <c r="D7">
        <v>2.387</v>
      </c>
      <c r="E7">
        <f t="shared" si="0"/>
        <v>2.3969999999999998</v>
      </c>
      <c r="F7">
        <f t="shared" si="1"/>
        <v>2.3770000000000002</v>
      </c>
      <c r="G7">
        <v>0.02</v>
      </c>
      <c r="H7" s="13" t="s">
        <v>10</v>
      </c>
    </row>
    <row r="8" spans="1:8" x14ac:dyDescent="0.25">
      <c r="B8" t="s">
        <v>13</v>
      </c>
      <c r="C8">
        <v>905</v>
      </c>
      <c r="D8">
        <v>2.407</v>
      </c>
      <c r="E8">
        <f t="shared" si="0"/>
        <v>2.4169999999999998</v>
      </c>
      <c r="F8">
        <f t="shared" si="1"/>
        <v>2.3970000000000002</v>
      </c>
      <c r="G8">
        <v>0.02</v>
      </c>
      <c r="H8" s="13" t="s">
        <v>10</v>
      </c>
    </row>
    <row r="9" spans="1:8" x14ac:dyDescent="0.25">
      <c r="B9" s="3" t="s">
        <v>14</v>
      </c>
      <c r="C9">
        <v>906</v>
      </c>
      <c r="D9">
        <f>(E9-F9)/2+F9</f>
        <v>2.4699999999999998</v>
      </c>
      <c r="E9">
        <v>2.6</v>
      </c>
      <c r="F9">
        <v>2.34</v>
      </c>
      <c r="G9">
        <f>E9-D9</f>
        <v>0.13000000000000034</v>
      </c>
      <c r="H9" s="12" t="s">
        <v>67</v>
      </c>
    </row>
    <row r="10" spans="1:8" x14ac:dyDescent="0.25">
      <c r="A10" s="3" t="s">
        <v>15</v>
      </c>
      <c r="B10" t="s">
        <v>16</v>
      </c>
      <c r="C10">
        <v>918</v>
      </c>
      <c r="D10">
        <v>2.427</v>
      </c>
      <c r="E10">
        <f t="shared" si="0"/>
        <v>2.4369999999999998</v>
      </c>
      <c r="F10">
        <f t="shared" si="1"/>
        <v>2.4170000000000003</v>
      </c>
      <c r="G10">
        <v>0.02</v>
      </c>
      <c r="H10" s="12" t="s">
        <v>17</v>
      </c>
    </row>
    <row r="11" spans="1:8" x14ac:dyDescent="0.25">
      <c r="B11" t="s">
        <v>18</v>
      </c>
      <c r="C11">
        <v>950</v>
      </c>
      <c r="D11">
        <v>2.452</v>
      </c>
      <c r="E11">
        <f t="shared" si="0"/>
        <v>2.4619999999999997</v>
      </c>
      <c r="F11">
        <f t="shared" si="1"/>
        <v>2.4420000000000002</v>
      </c>
      <c r="G11">
        <v>0.02</v>
      </c>
      <c r="H11" s="13" t="s">
        <v>10</v>
      </c>
    </row>
    <row r="12" spans="1:8" x14ac:dyDescent="0.25">
      <c r="B12" t="s">
        <v>19</v>
      </c>
      <c r="C12">
        <v>965</v>
      </c>
      <c r="D12">
        <v>2.4769999999999999</v>
      </c>
      <c r="E12">
        <f t="shared" si="0"/>
        <v>2.4869999999999997</v>
      </c>
      <c r="F12">
        <f t="shared" si="1"/>
        <v>2.4670000000000001</v>
      </c>
      <c r="G12">
        <v>0.02</v>
      </c>
      <c r="H12" s="13" t="s">
        <v>10</v>
      </c>
    </row>
    <row r="13" spans="1:8" x14ac:dyDescent="0.25">
      <c r="B13" s="3" t="s">
        <v>20</v>
      </c>
      <c r="C13">
        <v>966.8</v>
      </c>
      <c r="D13">
        <f>(E13-F13)/2+F13</f>
        <v>2.7300000000000004</v>
      </c>
      <c r="E13">
        <v>2.74</v>
      </c>
      <c r="F13">
        <v>2.72</v>
      </c>
      <c r="G13" s="4" t="s">
        <v>21</v>
      </c>
      <c r="H13" s="12" t="s">
        <v>22</v>
      </c>
    </row>
    <row r="14" spans="1:8" x14ac:dyDescent="0.25">
      <c r="B14" t="s">
        <v>23</v>
      </c>
      <c r="C14">
        <v>985</v>
      </c>
      <c r="D14">
        <v>2.4940000000000002</v>
      </c>
      <c r="E14">
        <f t="shared" si="0"/>
        <v>2.504</v>
      </c>
      <c r="F14">
        <f t="shared" si="1"/>
        <v>2.4840000000000004</v>
      </c>
      <c r="G14">
        <v>0.05</v>
      </c>
      <c r="H14" s="13" t="s">
        <v>10</v>
      </c>
    </row>
    <row r="15" spans="1:8" x14ac:dyDescent="0.25">
      <c r="B15" s="3" t="s">
        <v>24</v>
      </c>
      <c r="C15" s="3">
        <v>990</v>
      </c>
      <c r="D15" s="3">
        <f>(E15-F15)/2+F15</f>
        <v>3</v>
      </c>
      <c r="E15" s="3">
        <v>3.3</v>
      </c>
      <c r="F15" s="3">
        <v>2.7</v>
      </c>
      <c r="G15" s="3">
        <v>0.3</v>
      </c>
      <c r="H15" s="12" t="s">
        <v>66</v>
      </c>
    </row>
    <row r="16" spans="1:8" x14ac:dyDescent="0.25">
      <c r="B16" t="s">
        <v>25</v>
      </c>
      <c r="C16">
        <v>1000</v>
      </c>
      <c r="D16">
        <v>2.5099999999999998</v>
      </c>
      <c r="E16">
        <f t="shared" ref="E16:E18" si="2">D16+0.01</f>
        <v>2.5199999999999996</v>
      </c>
      <c r="F16">
        <f t="shared" ref="F16:F18" si="3">D16-0.01</f>
        <v>2.5</v>
      </c>
      <c r="G16">
        <v>0.02</v>
      </c>
      <c r="H16" s="12" t="s">
        <v>10</v>
      </c>
    </row>
    <row r="17" spans="1:8" x14ac:dyDescent="0.25">
      <c r="B17" t="s">
        <v>26</v>
      </c>
      <c r="C17">
        <v>1020</v>
      </c>
      <c r="D17">
        <v>2.54</v>
      </c>
      <c r="E17">
        <f t="shared" si="2"/>
        <v>2.5499999999999998</v>
      </c>
      <c r="F17">
        <f t="shared" si="3"/>
        <v>2.5300000000000002</v>
      </c>
      <c r="G17">
        <v>0.02</v>
      </c>
      <c r="H17" s="12" t="s">
        <v>10</v>
      </c>
    </row>
    <row r="18" spans="1:8" x14ac:dyDescent="0.25">
      <c r="B18" t="s">
        <v>27</v>
      </c>
      <c r="C18">
        <v>1028</v>
      </c>
      <c r="D18">
        <v>2.5539999999999998</v>
      </c>
      <c r="E18">
        <f t="shared" si="2"/>
        <v>2.5639999999999996</v>
      </c>
      <c r="F18">
        <f t="shared" si="3"/>
        <v>2.544</v>
      </c>
      <c r="G18">
        <v>0.02</v>
      </c>
      <c r="H18" s="12" t="s">
        <v>10</v>
      </c>
    </row>
    <row r="19" spans="1:8" x14ac:dyDescent="0.25">
      <c r="B19" s="3" t="s">
        <v>28</v>
      </c>
      <c r="C19">
        <v>1048</v>
      </c>
      <c r="D19">
        <f>(E19-F19)/2+F19</f>
        <v>2.7</v>
      </c>
      <c r="E19">
        <v>3</v>
      </c>
      <c r="F19">
        <v>2.4</v>
      </c>
      <c r="G19">
        <f>E19-D19</f>
        <v>0.29999999999999982</v>
      </c>
      <c r="H19" s="14" t="s">
        <v>29</v>
      </c>
    </row>
    <row r="20" spans="1:8" x14ac:dyDescent="0.25">
      <c r="A20" s="3" t="s">
        <v>30</v>
      </c>
      <c r="B20" s="3" t="s">
        <v>31</v>
      </c>
      <c r="C20">
        <v>1070</v>
      </c>
      <c r="D20">
        <v>2.5819999999999999</v>
      </c>
      <c r="E20">
        <f t="shared" ref="E20" si="4">D20+0.01</f>
        <v>2.5919999999999996</v>
      </c>
      <c r="F20">
        <f t="shared" ref="F20" si="5">D20-0.01</f>
        <v>2.5720000000000001</v>
      </c>
      <c r="G20">
        <v>0.02</v>
      </c>
      <c r="H20" s="12" t="s">
        <v>32</v>
      </c>
    </row>
    <row r="21" spans="1:8" x14ac:dyDescent="0.25">
      <c r="A21" s="3"/>
      <c r="B21" s="3" t="s">
        <v>33</v>
      </c>
      <c r="C21">
        <v>1145</v>
      </c>
      <c r="D21">
        <f>(E21-F21)/2+F21</f>
        <v>3.5</v>
      </c>
      <c r="E21">
        <v>4</v>
      </c>
      <c r="F21">
        <v>3</v>
      </c>
      <c r="G21">
        <f>E21-D21</f>
        <v>0.5</v>
      </c>
      <c r="H21" s="12" t="s">
        <v>34</v>
      </c>
    </row>
    <row r="22" spans="1:8" x14ac:dyDescent="0.25">
      <c r="B22" s="3" t="s">
        <v>35</v>
      </c>
      <c r="C22">
        <v>1230</v>
      </c>
      <c r="D22">
        <f>(E22-F22)/2+F22</f>
        <v>4.45</v>
      </c>
      <c r="E22">
        <v>4.5</v>
      </c>
      <c r="F22">
        <v>4.4000000000000004</v>
      </c>
      <c r="G22">
        <f>E22-D22</f>
        <v>4.9999999999999822E-2</v>
      </c>
      <c r="H22" s="12" t="s">
        <v>36</v>
      </c>
    </row>
    <row r="23" spans="1:8" x14ac:dyDescent="0.25">
      <c r="B23" s="3" t="s">
        <v>37</v>
      </c>
      <c r="C23">
        <v>1243</v>
      </c>
      <c r="D23">
        <f>(E23-F23)/2+F23</f>
        <v>11.149999999999999</v>
      </c>
      <c r="E23">
        <v>11.7</v>
      </c>
      <c r="F23">
        <v>10.6</v>
      </c>
      <c r="G23">
        <f>E23-D23</f>
        <v>0.55000000000000071</v>
      </c>
      <c r="H23" s="14" t="s">
        <v>38</v>
      </c>
    </row>
    <row r="24" spans="1:8" ht="26.25" x14ac:dyDescent="0.25">
      <c r="A24" s="5"/>
      <c r="B24" s="6" t="s">
        <v>39</v>
      </c>
      <c r="C24" s="5">
        <v>1280</v>
      </c>
      <c r="D24" s="5">
        <f>(E24-F24)/2+F24</f>
        <v>14.1</v>
      </c>
      <c r="E24" s="5">
        <v>15.2</v>
      </c>
      <c r="F24" s="5">
        <v>13</v>
      </c>
      <c r="G24" s="5">
        <f>E24-D24</f>
        <v>1.0999999999999996</v>
      </c>
      <c r="H24" s="7" t="s">
        <v>40</v>
      </c>
    </row>
    <row r="25" spans="1:8" x14ac:dyDescent="0.25">
      <c r="B25" s="3" t="s">
        <v>41</v>
      </c>
    </row>
    <row r="26" spans="1:8" x14ac:dyDescent="0.25">
      <c r="B26" s="3" t="s">
        <v>49</v>
      </c>
    </row>
    <row r="27" spans="1:8" x14ac:dyDescent="0.25">
      <c r="B27" s="3" t="s">
        <v>42</v>
      </c>
    </row>
    <row r="28" spans="1:8" x14ac:dyDescent="0.25">
      <c r="A28" s="15" t="s">
        <v>68</v>
      </c>
    </row>
    <row r="29" spans="1:8" x14ac:dyDescent="0.25">
      <c r="A29" s="11" t="s">
        <v>59</v>
      </c>
    </row>
    <row r="30" spans="1:8" x14ac:dyDescent="0.25">
      <c r="A30" t="s">
        <v>60</v>
      </c>
    </row>
    <row r="31" spans="1:8" x14ac:dyDescent="0.25">
      <c r="A31" t="s">
        <v>64</v>
      </c>
    </row>
    <row r="32" spans="1:8" x14ac:dyDescent="0.25">
      <c r="A32" t="s">
        <v>65</v>
      </c>
    </row>
    <row r="33" spans="1:1" x14ac:dyDescent="0.25">
      <c r="A33" t="s">
        <v>61</v>
      </c>
    </row>
    <row r="34" spans="1:1" x14ac:dyDescent="0.25">
      <c r="A34" t="s">
        <v>63</v>
      </c>
    </row>
    <row r="35" spans="1:1" x14ac:dyDescent="0.25">
      <c r="A35" t="s">
        <v>53</v>
      </c>
    </row>
    <row r="36" spans="1:1" x14ac:dyDescent="0.25">
      <c r="A36" s="11" t="s">
        <v>62</v>
      </c>
    </row>
    <row r="37" spans="1:1" x14ac:dyDescent="0.25">
      <c r="A37" t="s">
        <v>50</v>
      </c>
    </row>
    <row r="38" spans="1:1" x14ac:dyDescent="0.25">
      <c r="A38" t="s">
        <v>51</v>
      </c>
    </row>
    <row r="39" spans="1:1" x14ac:dyDescent="0.25">
      <c r="A39" t="s">
        <v>52</v>
      </c>
    </row>
    <row r="40" spans="1:1" x14ac:dyDescent="0.25">
      <c r="A40" s="11" t="s">
        <v>56</v>
      </c>
    </row>
    <row r="41" spans="1:1" x14ac:dyDescent="0.25">
      <c r="A41" s="11" t="s">
        <v>57</v>
      </c>
    </row>
    <row r="42" spans="1:1" x14ac:dyDescent="0.25">
      <c r="A42" s="11" t="s">
        <v>58</v>
      </c>
    </row>
    <row r="43" spans="1:1" x14ac:dyDescent="0.25">
      <c r="A43" s="11" t="s">
        <v>54</v>
      </c>
    </row>
    <row r="44" spans="1:1" x14ac:dyDescent="0.25">
      <c r="A44" s="11" t="s">
        <v>55</v>
      </c>
    </row>
  </sheetData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Timme Donders</dc:creator>
  <cp:lastModifiedBy>Timme Donders</cp:lastModifiedBy>
  <cp:lastPrinted>2018-01-25T15:15:47Z</cp:lastPrinted>
  <dcterms:created xsi:type="dcterms:W3CDTF">2018-01-11T14:20:46Z</dcterms:created>
  <dcterms:modified xsi:type="dcterms:W3CDTF">2018-02-19T12:24:40Z</dcterms:modified>
</cp:coreProperties>
</file>